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76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<sst xmlns="http://schemas.openxmlformats.org/spreadsheetml/2006/main" count="71" uniqueCount="65">
  <si>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2015 год</t>
  </si>
  <si>
    <t>Блюмкина С</t>
  </si>
  <si>
    <t>Ледянкин А</t>
  </si>
  <si>
    <t>Косарева А</t>
  </si>
  <si>
    <t>Ляпустин Г</t>
  </si>
  <si>
    <t>Козлов Н</t>
  </si>
  <si>
    <t>СКБ</t>
  </si>
  <si>
    <t>ГЭБ</t>
  </si>
  <si>
    <t>Гулиев Р</t>
  </si>
  <si>
    <t>2016 год</t>
  </si>
  <si>
    <t>Матуль Н</t>
  </si>
  <si>
    <t>Обучение врачей</t>
  </si>
  <si>
    <t>Сенников А</t>
  </si>
  <si>
    <t>Шуткина С</t>
  </si>
  <si>
    <t>Ливенцев К</t>
  </si>
  <si>
    <t>Санников А.</t>
  </si>
  <si>
    <t>Беспалова А.</t>
  </si>
  <si>
    <t>Клюжина Ю.</t>
  </si>
  <si>
    <t>Быченко А</t>
  </si>
  <si>
    <t>Рубцов А</t>
  </si>
  <si>
    <t>Сапожникова П</t>
  </si>
  <si>
    <t>Яковлев П</t>
  </si>
  <si>
    <t>Морозов К.</t>
  </si>
  <si>
    <t>2017 год</t>
  </si>
  <si>
    <t>3 шунта</t>
  </si>
  <si>
    <t>Ломов К.</t>
  </si>
  <si>
    <t>Рубцов А.</t>
  </si>
  <si>
    <t>Корзинина К.</t>
  </si>
  <si>
    <t>Устьянцева Э.</t>
  </si>
  <si>
    <t>Дерепа А.</t>
  </si>
  <si>
    <t>Бякова М.</t>
  </si>
  <si>
    <t>Помощь оказана</t>
  </si>
  <si>
    <t>обучение врачей</t>
  </si>
  <si>
    <t>6 детям</t>
  </si>
  <si>
    <t>15 детям</t>
  </si>
  <si>
    <t>11 детям</t>
  </si>
  <si>
    <t>Всего</t>
  </si>
  <si>
    <t>Собрано, руб.</t>
  </si>
  <si>
    <t>Рублей</t>
  </si>
  <si>
    <t>Кому</t>
  </si>
  <si>
    <t>Итого</t>
  </si>
  <si>
    <t>**неистраченная за год сумма переносится на новый год и расходуется по запросам от ОДКБ (г. Екатеринбург и г. Калуга)</t>
  </si>
  <si>
    <t>Остаток на конец года**</t>
  </si>
  <si>
    <t>*в разные периоды помощь оказывалась несколько раз одним и тем же детям по показаниям врачей</t>
  </si>
  <si>
    <t>Оборудование для ОКДБ (Калуга) - предоплата 50%</t>
  </si>
  <si>
    <t>Королев А.</t>
  </si>
  <si>
    <t xml:space="preserve">Русинова В. </t>
  </si>
  <si>
    <t>конференция в МСК 3 врача</t>
  </si>
  <si>
    <t>Хурматуллин А.</t>
  </si>
  <si>
    <t>конференция в Дании 2 врача</t>
  </si>
  <si>
    <t>Приобретение мебели в КУ и ЛТЗ</t>
  </si>
  <si>
    <t>обучение медсестер в МСК</t>
  </si>
  <si>
    <t>Оборудование для ОКДБ (Калуга) - постоплата 50%</t>
  </si>
  <si>
    <t>Ткач А.</t>
  </si>
  <si>
    <t>Новиков В.</t>
  </si>
  <si>
    <t>Пуговкин С.</t>
  </si>
  <si>
    <t>Устюгов А.</t>
  </si>
  <si>
    <t>Белоусов Д.</t>
  </si>
  <si>
    <t>Гулиев Р.</t>
  </si>
  <si>
    <t>Шамсиева Р.</t>
  </si>
  <si>
    <t>Копысов Т.</t>
  </si>
  <si>
    <t>Алавердян А.</t>
  </si>
  <si>
    <t>10 детям</t>
  </si>
  <si>
    <t>2018 год</t>
  </si>
  <si>
    <t>36 детям*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</si>
</sst>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;@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11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4" fontId="40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 wrapText="1"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4" fontId="40" fillId="33" borderId="11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 wrapText="1"/>
    </xf>
    <xf numFmtId="4" fontId="3" fillId="12" borderId="10" xfId="0" applyNumberFormat="1" applyFont="1" applyFill="1" applyBorder="1" applyAlignment="1">
      <alignment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4" fontId="3" fillId="9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9" borderId="10" xfId="0" applyFont="1" applyFill="1" applyBorder="1" applyAlignment="1">
      <alignment horizontal="center"/>
    </xf>
    <xf numFmtId="4" fontId="40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2" borderId="10" xfId="0" applyNumberFormat="1" applyFont="1" applyFill="1" applyBorder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4" fontId="41" fillId="9" borderId="14" xfId="0" applyNumberFormat="1" applyFont="1" applyFill="1" applyBorder="1" applyAlignment="1">
      <alignment horizontal="center"/>
    </xf>
    <xf numFmtId="4" fontId="41" fillId="9" borderId="15" xfId="0" applyNumberFormat="1" applyFont="1" applyFill="1" applyBorder="1" applyAlignment="1">
      <alignment horizontal="center"/>
    </xf>
    <xf numFmtId="4" fontId="41" fillId="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7" sqref="L47"/>
    </sheetView>
  </sheetViews>
  <sheetFormatPr defaultColWidth="9.00390625" defaultRowHeight="15.75"/>
  <cols>
    <col min="1" max="1" width="14.00390625" style="0" customWidth="1"/>
    <col min="2" max="3" width="15.125" style="0" customWidth="1"/>
    <col min="4" max="4" width="15.00390625" style="0" customWidth="1"/>
    <col min="5" max="5" width="17.75390625" style="0" customWidth="1"/>
    <col min="6" max="6" width="28.50390625" style="0" bestFit="1" customWidth="1"/>
    <col min="7" max="7" width="26.125" style="0" customWidth="1"/>
    <col min="10" max="10" width="11.375" style="0" bestFit="1" customWidth="1"/>
  </cols>
  <sheetData>
    <row r="1" spans="2:8" s="2" customFormat="1" ht="15.75">
      <c r="B1" s="25" t="s">
        <v>37</v>
      </c>
      <c r="C1" s="25"/>
      <c r="D1" s="25"/>
      <c r="E1" s="25" t="s">
        <v>31</v>
      </c>
      <c r="F1" s="25"/>
      <c r="G1" s="12" t="s">
        <v>42</v>
      </c>
      <c r="H1" s="11"/>
    </row>
    <row r="2" spans="2:7" s="2" customFormat="1" ht="15.75">
      <c r="B2" s="6" t="s">
        <v>6</v>
      </c>
      <c r="C2" s="7" t="s">
        <v>7</v>
      </c>
      <c r="D2" s="7" t="s">
        <v>40</v>
      </c>
      <c r="E2" s="6" t="s">
        <v>38</v>
      </c>
      <c r="F2" s="6" t="s">
        <v>39</v>
      </c>
      <c r="G2" s="4" t="s">
        <v>38</v>
      </c>
    </row>
    <row r="3" spans="1:7" s="2" customFormat="1" ht="15.75">
      <c r="A3" s="15" t="s">
        <v>36</v>
      </c>
      <c r="B3" s="26">
        <f>SUM(D4:D39)+D40</f>
        <v>32010960.236</v>
      </c>
      <c r="C3" s="27"/>
      <c r="D3" s="28"/>
      <c r="E3" s="13">
        <f>E4+E11+E28</f>
        <v>12377683.870000001</v>
      </c>
      <c r="F3" s="13" t="s">
        <v>64</v>
      </c>
      <c r="G3" s="13">
        <f>B3-E3</f>
        <v>19633276.366</v>
      </c>
    </row>
    <row r="4" spans="1:7" ht="15.75">
      <c r="A4" s="24" t="s">
        <v>0</v>
      </c>
      <c r="B4" s="24">
        <v>794655.36</v>
      </c>
      <c r="C4" s="24">
        <v>0</v>
      </c>
      <c r="D4" s="24">
        <v>794655.36</v>
      </c>
      <c r="E4" s="3">
        <f>SUM(E5:E10)</f>
        <v>568945</v>
      </c>
      <c r="F4" s="3" t="s">
        <v>33</v>
      </c>
      <c r="G4" s="24">
        <f>D4-E4</f>
        <v>225710.36</v>
      </c>
    </row>
    <row r="5" spans="1:7" s="2" customFormat="1" ht="15.75">
      <c r="A5" s="24"/>
      <c r="B5" s="24"/>
      <c r="C5" s="24"/>
      <c r="D5" s="24"/>
      <c r="E5" s="5">
        <v>170000</v>
      </c>
      <c r="F5" s="5" t="s">
        <v>1</v>
      </c>
      <c r="G5" s="24"/>
    </row>
    <row r="6" spans="1:7" s="2" customFormat="1" ht="15.75">
      <c r="A6" s="24"/>
      <c r="B6" s="24"/>
      <c r="C6" s="24"/>
      <c r="D6" s="24"/>
      <c r="E6" s="5">
        <v>94308</v>
      </c>
      <c r="F6" s="5" t="s">
        <v>2</v>
      </c>
      <c r="G6" s="24"/>
    </row>
    <row r="7" spans="1:7" s="2" customFormat="1" ht="15.75">
      <c r="A7" s="24"/>
      <c r="B7" s="24"/>
      <c r="C7" s="24"/>
      <c r="D7" s="24"/>
      <c r="E7" s="5">
        <v>77964</v>
      </c>
      <c r="F7" s="5" t="s">
        <v>3</v>
      </c>
      <c r="G7" s="24"/>
    </row>
    <row r="8" spans="1:7" s="2" customFormat="1" ht="15.75">
      <c r="A8" s="24"/>
      <c r="B8" s="24"/>
      <c r="C8" s="24"/>
      <c r="D8" s="24"/>
      <c r="E8" s="5">
        <v>76683</v>
      </c>
      <c r="F8" s="5" t="s">
        <v>4</v>
      </c>
      <c r="G8" s="24"/>
    </row>
    <row r="9" spans="1:7" s="2" customFormat="1" ht="15.75">
      <c r="A9" s="24"/>
      <c r="B9" s="24"/>
      <c r="C9" s="24"/>
      <c r="D9" s="24"/>
      <c r="E9" s="5">
        <v>46820</v>
      </c>
      <c r="F9" s="5" t="s">
        <v>5</v>
      </c>
      <c r="G9" s="24"/>
    </row>
    <row r="10" spans="1:7" s="2" customFormat="1" ht="15.75">
      <c r="A10" s="24"/>
      <c r="B10" s="24"/>
      <c r="C10" s="24"/>
      <c r="D10" s="24"/>
      <c r="E10" s="5">
        <v>103170</v>
      </c>
      <c r="F10" s="5" t="s">
        <v>3</v>
      </c>
      <c r="G10" s="24"/>
    </row>
    <row r="11" spans="1:7" ht="15.75">
      <c r="A11" s="22" t="s">
        <v>9</v>
      </c>
      <c r="B11" s="22">
        <v>4216591.610000001</v>
      </c>
      <c r="C11" s="22">
        <v>1781704.1399999994</v>
      </c>
      <c r="D11" s="22">
        <v>5998295.75</v>
      </c>
      <c r="E11" s="9">
        <f>SUM(E12:E27)</f>
        <v>5318655.7</v>
      </c>
      <c r="F11" s="9" t="s">
        <v>34</v>
      </c>
      <c r="G11" s="22">
        <f>D11-E11</f>
        <v>679640.0499999998</v>
      </c>
    </row>
    <row r="12" spans="1:7" s="2" customFormat="1" ht="15.75">
      <c r="A12" s="22"/>
      <c r="B12" s="22"/>
      <c r="C12" s="22"/>
      <c r="D12" s="22"/>
      <c r="E12" s="5">
        <v>149100</v>
      </c>
      <c r="F12" s="5" t="s">
        <v>4</v>
      </c>
      <c r="G12" s="22"/>
    </row>
    <row r="13" spans="1:7" s="2" customFormat="1" ht="15.75">
      <c r="A13" s="22"/>
      <c r="B13" s="22"/>
      <c r="C13" s="22"/>
      <c r="D13" s="22"/>
      <c r="E13" s="5">
        <v>149100</v>
      </c>
      <c r="F13" s="5" t="s">
        <v>8</v>
      </c>
      <c r="G13" s="22"/>
    </row>
    <row r="14" spans="1:7" s="2" customFormat="1" ht="15.75">
      <c r="A14" s="22"/>
      <c r="B14" s="22"/>
      <c r="C14" s="22"/>
      <c r="D14" s="22"/>
      <c r="E14" s="5">
        <f>194958+607381.2</f>
        <v>802339.2</v>
      </c>
      <c r="F14" s="5" t="s">
        <v>10</v>
      </c>
      <c r="G14" s="22"/>
    </row>
    <row r="15" spans="1:7" s="2" customFormat="1" ht="15.75">
      <c r="A15" s="22"/>
      <c r="B15" s="22"/>
      <c r="C15" s="22"/>
      <c r="D15" s="22"/>
      <c r="E15" s="5">
        <v>116646</v>
      </c>
      <c r="F15" s="5" t="s">
        <v>2</v>
      </c>
      <c r="G15" s="22"/>
    </row>
    <row r="16" spans="1:7" s="2" customFormat="1" ht="15.75">
      <c r="A16" s="22"/>
      <c r="B16" s="22"/>
      <c r="C16" s="22"/>
      <c r="D16" s="22"/>
      <c r="E16" s="5">
        <v>25000</v>
      </c>
      <c r="F16" s="5" t="s">
        <v>3</v>
      </c>
      <c r="G16" s="22"/>
    </row>
    <row r="17" spans="1:7" s="2" customFormat="1" ht="15.75">
      <c r="A17" s="22"/>
      <c r="B17" s="22"/>
      <c r="C17" s="22"/>
      <c r="D17" s="22"/>
      <c r="E17" s="5">
        <f>44700+14923</f>
        <v>59623</v>
      </c>
      <c r="F17" s="5" t="s">
        <v>11</v>
      </c>
      <c r="G17" s="22"/>
    </row>
    <row r="18" spans="1:7" s="2" customFormat="1" ht="15.75">
      <c r="A18" s="22"/>
      <c r="B18" s="22"/>
      <c r="C18" s="22"/>
      <c r="D18" s="22"/>
      <c r="E18" s="5">
        <f>304866+25000</f>
        <v>329866</v>
      </c>
      <c r="F18" s="5" t="s">
        <v>12</v>
      </c>
      <c r="G18" s="22"/>
    </row>
    <row r="19" spans="1:7" s="2" customFormat="1" ht="15.75">
      <c r="A19" s="22"/>
      <c r="B19" s="22"/>
      <c r="C19" s="22"/>
      <c r="D19" s="22"/>
      <c r="E19" s="5">
        <v>341490</v>
      </c>
      <c r="F19" s="5" t="s">
        <v>13</v>
      </c>
      <c r="G19" s="22"/>
    </row>
    <row r="20" spans="1:7" s="2" customFormat="1" ht="15.75">
      <c r="A20" s="22"/>
      <c r="B20" s="22"/>
      <c r="C20" s="22"/>
      <c r="D20" s="22"/>
      <c r="E20" s="5">
        <f>240200+328124</f>
        <v>568324</v>
      </c>
      <c r="F20" s="5" t="s">
        <v>14</v>
      </c>
      <c r="G20" s="22"/>
    </row>
    <row r="21" spans="1:7" s="2" customFormat="1" ht="15.75">
      <c r="A21" s="22"/>
      <c r="B21" s="22"/>
      <c r="C21" s="22"/>
      <c r="D21" s="22"/>
      <c r="E21" s="5">
        <v>53000</v>
      </c>
      <c r="F21" s="5" t="s">
        <v>15</v>
      </c>
      <c r="G21" s="22"/>
    </row>
    <row r="22" spans="1:7" s="2" customFormat="1" ht="15.75">
      <c r="A22" s="22"/>
      <c r="B22" s="22"/>
      <c r="C22" s="22"/>
      <c r="D22" s="22"/>
      <c r="E22" s="5">
        <f>303026.5+429970</f>
        <v>732996.5</v>
      </c>
      <c r="F22" s="5" t="s">
        <v>16</v>
      </c>
      <c r="G22" s="22"/>
    </row>
    <row r="23" spans="1:7" s="2" customFormat="1" ht="15.75">
      <c r="A23" s="22"/>
      <c r="B23" s="22"/>
      <c r="C23" s="22"/>
      <c r="D23" s="22"/>
      <c r="E23" s="5">
        <v>24710</v>
      </c>
      <c r="F23" s="5" t="s">
        <v>17</v>
      </c>
      <c r="G23" s="22"/>
    </row>
    <row r="24" spans="1:7" s="2" customFormat="1" ht="15.75">
      <c r="A24" s="22"/>
      <c r="B24" s="22"/>
      <c r="C24" s="22"/>
      <c r="D24" s="22"/>
      <c r="E24" s="8">
        <v>409123</v>
      </c>
      <c r="F24" s="8" t="s">
        <v>18</v>
      </c>
      <c r="G24" s="22"/>
    </row>
    <row r="25" spans="1:7" s="2" customFormat="1" ht="15.75">
      <c r="A25" s="22"/>
      <c r="B25" s="22"/>
      <c r="C25" s="22"/>
      <c r="D25" s="22"/>
      <c r="E25" s="5">
        <v>524350</v>
      </c>
      <c r="F25" s="5" t="s">
        <v>19</v>
      </c>
      <c r="G25" s="22"/>
    </row>
    <row r="26" spans="1:7" s="2" customFormat="1" ht="15.75">
      <c r="A26" s="22"/>
      <c r="B26" s="22"/>
      <c r="C26" s="22"/>
      <c r="D26" s="22"/>
      <c r="E26" s="5">
        <v>521868</v>
      </c>
      <c r="F26" s="5" t="s">
        <v>20</v>
      </c>
      <c r="G26" s="22"/>
    </row>
    <row r="27" spans="1:7" s="2" customFormat="1" ht="15.75">
      <c r="A27" s="22"/>
      <c r="B27" s="22"/>
      <c r="C27" s="22"/>
      <c r="D27" s="22"/>
      <c r="E27" s="5">
        <v>511120</v>
      </c>
      <c r="F27" s="5" t="s">
        <v>21</v>
      </c>
      <c r="G27" s="22"/>
    </row>
    <row r="28" spans="1:7" ht="15.75">
      <c r="A28" s="23" t="s">
        <v>23</v>
      </c>
      <c r="B28" s="23">
        <v>6457359.926</v>
      </c>
      <c r="C28" s="23">
        <v>10689646.29</v>
      </c>
      <c r="D28" s="23">
        <v>17147006.216000002</v>
      </c>
      <c r="E28" s="10">
        <f>SUM(E29:E39)</f>
        <v>6490083.17</v>
      </c>
      <c r="F28" s="10" t="s">
        <v>35</v>
      </c>
      <c r="G28" s="23">
        <f>D28-E28</f>
        <v>10656923.046000002</v>
      </c>
    </row>
    <row r="29" spans="1:7" ht="15.75">
      <c r="A29" s="23"/>
      <c r="B29" s="23"/>
      <c r="C29" s="23"/>
      <c r="D29" s="23"/>
      <c r="E29" s="5">
        <f>408950+428046</f>
        <v>836996</v>
      </c>
      <c r="F29" s="5" t="s">
        <v>22</v>
      </c>
      <c r="G29" s="23"/>
    </row>
    <row r="30" spans="1:7" ht="15.75">
      <c r="A30" s="23"/>
      <c r="B30" s="23"/>
      <c r="C30" s="23"/>
      <c r="D30" s="23"/>
      <c r="E30" s="5">
        <v>74130</v>
      </c>
      <c r="F30" s="5" t="s">
        <v>24</v>
      </c>
      <c r="G30" s="23"/>
    </row>
    <row r="31" spans="1:7" ht="15.75">
      <c r="A31" s="23"/>
      <c r="B31" s="23"/>
      <c r="C31" s="23"/>
      <c r="D31" s="23"/>
      <c r="E31" s="5">
        <v>759530</v>
      </c>
      <c r="F31" s="5" t="s">
        <v>25</v>
      </c>
      <c r="G31" s="23"/>
    </row>
    <row r="32" spans="1:7" ht="15.75">
      <c r="A32" s="23"/>
      <c r="B32" s="23"/>
      <c r="C32" s="23"/>
      <c r="D32" s="23"/>
      <c r="E32" s="5">
        <v>28000</v>
      </c>
      <c r="F32" s="5" t="s">
        <v>15</v>
      </c>
      <c r="G32" s="23"/>
    </row>
    <row r="33" spans="1:7" ht="15.75">
      <c r="A33" s="23"/>
      <c r="B33" s="23"/>
      <c r="C33" s="23"/>
      <c r="D33" s="23"/>
      <c r="E33" s="5">
        <f>12000+34892</f>
        <v>46892</v>
      </c>
      <c r="F33" s="5" t="s">
        <v>32</v>
      </c>
      <c r="G33" s="23"/>
    </row>
    <row r="34" spans="1:7" ht="15.75">
      <c r="A34" s="23"/>
      <c r="B34" s="23"/>
      <c r="C34" s="23"/>
      <c r="D34" s="23"/>
      <c r="E34" s="5">
        <v>562250</v>
      </c>
      <c r="F34" s="5" t="s">
        <v>26</v>
      </c>
      <c r="G34" s="23"/>
    </row>
    <row r="35" spans="1:7" ht="15.75">
      <c r="A35" s="23"/>
      <c r="B35" s="23"/>
      <c r="C35" s="23"/>
      <c r="D35" s="23"/>
      <c r="E35" s="5">
        <v>633500</v>
      </c>
      <c r="F35" s="5" t="s">
        <v>27</v>
      </c>
      <c r="G35" s="23"/>
    </row>
    <row r="36" spans="1:12" ht="15.75">
      <c r="A36" s="23"/>
      <c r="B36" s="23"/>
      <c r="C36" s="23"/>
      <c r="D36" s="23"/>
      <c r="E36" s="5">
        <v>510592</v>
      </c>
      <c r="F36" s="5" t="s">
        <v>28</v>
      </c>
      <c r="G36" s="23"/>
      <c r="K36" s="17"/>
      <c r="L36" s="17"/>
    </row>
    <row r="37" spans="1:12" ht="15.75">
      <c r="A37" s="23"/>
      <c r="B37" s="23"/>
      <c r="C37" s="23"/>
      <c r="D37" s="23"/>
      <c r="E37" s="5">
        <v>532700</v>
      </c>
      <c r="F37" s="5" t="s">
        <v>29</v>
      </c>
      <c r="G37" s="23"/>
      <c r="K37" s="17"/>
      <c r="L37" s="17"/>
    </row>
    <row r="38" spans="1:13" s="2" customFormat="1" ht="15.75">
      <c r="A38" s="23"/>
      <c r="B38" s="23"/>
      <c r="C38" s="23"/>
      <c r="D38" s="23"/>
      <c r="E38" s="5">
        <v>1077175.84</v>
      </c>
      <c r="F38" s="5" t="s">
        <v>30</v>
      </c>
      <c r="G38" s="23"/>
      <c r="K38" s="17"/>
      <c r="L38" s="17"/>
      <c r="M38"/>
    </row>
    <row r="39" spans="1:12" ht="30">
      <c r="A39" s="23"/>
      <c r="B39" s="23"/>
      <c r="C39" s="23"/>
      <c r="D39" s="23"/>
      <c r="E39" s="5">
        <f>570113.35+858203.98</f>
        <v>1428317.33</v>
      </c>
      <c r="F39" s="16" t="s">
        <v>44</v>
      </c>
      <c r="G39" s="23"/>
      <c r="K39" s="17"/>
      <c r="L39" s="17"/>
    </row>
    <row r="40" spans="1:12" s="2" customFormat="1" ht="15.75">
      <c r="A40" s="19" t="s">
        <v>63</v>
      </c>
      <c r="B40" s="19">
        <v>2630624.55</v>
      </c>
      <c r="C40" s="19">
        <v>5440378.36</v>
      </c>
      <c r="D40" s="19">
        <v>8071002.91</v>
      </c>
      <c r="E40" s="10">
        <f>SUM(E41:E57)</f>
        <v>10386517.02</v>
      </c>
      <c r="F40" s="10" t="s">
        <v>62</v>
      </c>
      <c r="G40" s="19">
        <v>9246759.35</v>
      </c>
      <c r="K40" s="17"/>
      <c r="L40" s="17"/>
    </row>
    <row r="41" spans="1:13" s="2" customFormat="1" ht="15.75">
      <c r="A41" s="20"/>
      <c r="B41" s="20"/>
      <c r="C41" s="20"/>
      <c r="D41" s="20"/>
      <c r="E41" s="5">
        <v>863358</v>
      </c>
      <c r="F41" s="5" t="s">
        <v>45</v>
      </c>
      <c r="G41" s="20"/>
      <c r="K41" s="17"/>
      <c r="L41" s="17"/>
      <c r="M41"/>
    </row>
    <row r="42" spans="1:13" s="2" customFormat="1" ht="30">
      <c r="A42" s="20"/>
      <c r="B42" s="20"/>
      <c r="C42" s="20"/>
      <c r="D42" s="20"/>
      <c r="E42" s="5">
        <v>570113.35</v>
      </c>
      <c r="F42" s="16" t="s">
        <v>52</v>
      </c>
      <c r="G42" s="20"/>
      <c r="K42" s="17"/>
      <c r="L42" s="17"/>
      <c r="M42"/>
    </row>
    <row r="43" spans="1:13" s="2" customFormat="1" ht="15.75">
      <c r="A43" s="20"/>
      <c r="B43" s="20"/>
      <c r="C43" s="20"/>
      <c r="D43" s="20"/>
      <c r="E43" s="5">
        <v>75572.8</v>
      </c>
      <c r="F43" s="5" t="s">
        <v>46</v>
      </c>
      <c r="G43" s="20"/>
      <c r="J43" s="17"/>
      <c r="K43" s="17"/>
      <c r="L43" s="17"/>
      <c r="M43"/>
    </row>
    <row r="44" spans="1:13" s="2" customFormat="1" ht="15.75">
      <c r="A44" s="20"/>
      <c r="B44" s="20"/>
      <c r="C44" s="20"/>
      <c r="D44" s="20"/>
      <c r="E44" s="5">
        <v>15600</v>
      </c>
      <c r="F44" s="5" t="s">
        <v>53</v>
      </c>
      <c r="G44" s="20"/>
      <c r="J44" s="17"/>
      <c r="K44" s="17"/>
      <c r="L44" s="17"/>
      <c r="M44"/>
    </row>
    <row r="45" spans="1:13" s="2" customFormat="1" ht="15.75">
      <c r="A45" s="20"/>
      <c r="B45" s="20"/>
      <c r="C45" s="20"/>
      <c r="D45" s="20"/>
      <c r="E45" s="5">
        <v>52000</v>
      </c>
      <c r="F45" s="5" t="s">
        <v>47</v>
      </c>
      <c r="G45" s="20"/>
      <c r="J45" s="17"/>
      <c r="K45" s="17"/>
      <c r="L45" s="17"/>
      <c r="M45"/>
    </row>
    <row r="46" spans="1:13" s="2" customFormat="1" ht="15.75">
      <c r="A46" s="20"/>
      <c r="B46" s="20"/>
      <c r="C46" s="20"/>
      <c r="D46" s="20"/>
      <c r="E46" s="5">
        <v>1087460</v>
      </c>
      <c r="F46" s="5" t="s">
        <v>48</v>
      </c>
      <c r="G46" s="20"/>
      <c r="J46" s="17"/>
      <c r="K46" s="17"/>
      <c r="L46" s="17"/>
      <c r="M46"/>
    </row>
    <row r="47" spans="1:13" s="2" customFormat="1" ht="15.75">
      <c r="A47" s="20"/>
      <c r="B47" s="20"/>
      <c r="C47" s="20"/>
      <c r="D47" s="20"/>
      <c r="E47" s="5">
        <v>128000</v>
      </c>
      <c r="F47" s="5" t="s">
        <v>49</v>
      </c>
      <c r="G47" s="20"/>
      <c r="J47" s="17"/>
      <c r="K47" s="17"/>
      <c r="L47" s="17"/>
      <c r="M47"/>
    </row>
    <row r="48" spans="1:13" s="2" customFormat="1" ht="15.75">
      <c r="A48" s="20"/>
      <c r="B48" s="20"/>
      <c r="C48" s="20"/>
      <c r="D48" s="20"/>
      <c r="E48" s="5">
        <v>955350</v>
      </c>
      <c r="F48" s="5" t="s">
        <v>54</v>
      </c>
      <c r="G48" s="20"/>
      <c r="J48" s="17"/>
      <c r="K48" s="17"/>
      <c r="L48" s="17"/>
      <c r="M48"/>
    </row>
    <row r="49" spans="1:13" s="2" customFormat="1" ht="15.75">
      <c r="A49" s="20"/>
      <c r="B49" s="20"/>
      <c r="C49" s="20"/>
      <c r="D49" s="20"/>
      <c r="E49" s="5">
        <v>937433.8</v>
      </c>
      <c r="F49" s="5" t="s">
        <v>55</v>
      </c>
      <c r="G49" s="20"/>
      <c r="J49" s="17"/>
      <c r="K49" s="17"/>
      <c r="L49" s="17"/>
      <c r="M49"/>
    </row>
    <row r="50" spans="1:13" s="2" customFormat="1" ht="15.75">
      <c r="A50" s="20"/>
      <c r="B50" s="20"/>
      <c r="C50" s="20"/>
      <c r="D50" s="20"/>
      <c r="E50" s="5">
        <v>1211177.1</v>
      </c>
      <c r="F50" s="5" t="s">
        <v>56</v>
      </c>
      <c r="G50" s="20"/>
      <c r="J50" s="17"/>
      <c r="K50" s="17"/>
      <c r="L50" s="17"/>
      <c r="M50"/>
    </row>
    <row r="51" spans="1:13" s="2" customFormat="1" ht="15.75">
      <c r="A51" s="20"/>
      <c r="B51" s="20"/>
      <c r="C51" s="20"/>
      <c r="D51" s="20"/>
      <c r="E51" s="5">
        <v>48500</v>
      </c>
      <c r="F51" s="5" t="s">
        <v>50</v>
      </c>
      <c r="G51" s="20"/>
      <c r="J51" s="17"/>
      <c r="K51" s="17"/>
      <c r="L51" s="17"/>
      <c r="M51"/>
    </row>
    <row r="52" spans="1:13" s="2" customFormat="1" ht="15.75">
      <c r="A52" s="20"/>
      <c r="B52" s="20"/>
      <c r="C52" s="20"/>
      <c r="D52" s="20"/>
      <c r="E52" s="5">
        <v>1109184.06</v>
      </c>
      <c r="F52" s="5" t="s">
        <v>57</v>
      </c>
      <c r="G52" s="20"/>
      <c r="J52" s="17"/>
      <c r="K52" s="17"/>
      <c r="L52" s="17"/>
      <c r="M52"/>
    </row>
    <row r="53" spans="1:13" s="2" customFormat="1" ht="15.75">
      <c r="A53" s="20"/>
      <c r="B53" s="20"/>
      <c r="C53" s="20"/>
      <c r="D53" s="20"/>
      <c r="E53" s="5">
        <v>1092424.85</v>
      </c>
      <c r="F53" s="5" t="s">
        <v>58</v>
      </c>
      <c r="G53" s="20"/>
      <c r="J53" s="17"/>
      <c r="K53" s="17"/>
      <c r="L53" s="17"/>
      <c r="M53"/>
    </row>
    <row r="54" spans="1:13" s="2" customFormat="1" ht="15.75">
      <c r="A54" s="20"/>
      <c r="B54" s="20"/>
      <c r="C54" s="20"/>
      <c r="D54" s="20"/>
      <c r="E54" s="5">
        <v>50000</v>
      </c>
      <c r="F54" s="5" t="s">
        <v>51</v>
      </c>
      <c r="G54" s="20"/>
      <c r="J54" s="17"/>
      <c r="K54" s="17"/>
      <c r="L54" s="17"/>
      <c r="M54"/>
    </row>
    <row r="55" spans="1:13" s="2" customFormat="1" ht="15.75">
      <c r="A55" s="20"/>
      <c r="B55" s="20"/>
      <c r="C55" s="20"/>
      <c r="D55" s="20"/>
      <c r="E55" s="5">
        <v>811484.1</v>
      </c>
      <c r="F55" s="5" t="s">
        <v>59</v>
      </c>
      <c r="G55" s="20"/>
      <c r="J55" s="17"/>
      <c r="K55" s="17"/>
      <c r="L55" s="17"/>
      <c r="M55"/>
    </row>
    <row r="56" spans="1:13" s="2" customFormat="1" ht="15.75">
      <c r="A56" s="20"/>
      <c r="B56" s="20"/>
      <c r="C56" s="20"/>
      <c r="D56" s="20"/>
      <c r="E56" s="5">
        <v>591099.96</v>
      </c>
      <c r="F56" s="5" t="s">
        <v>60</v>
      </c>
      <c r="G56" s="20"/>
      <c r="J56" s="17"/>
      <c r="K56" s="17"/>
      <c r="L56" s="17"/>
      <c r="M56"/>
    </row>
    <row r="57" spans="1:13" s="2" customFormat="1" ht="15.75">
      <c r="A57" s="21"/>
      <c r="B57" s="21"/>
      <c r="C57" s="21"/>
      <c r="D57" s="21"/>
      <c r="E57" s="5">
        <v>787759</v>
      </c>
      <c r="F57" s="5" t="s">
        <v>61</v>
      </c>
      <c r="G57" s="21"/>
      <c r="J57" s="17"/>
      <c r="K57" s="17"/>
      <c r="L57" s="17"/>
      <c r="M57"/>
    </row>
    <row r="58" spans="5:12" ht="81.75" customHeight="1">
      <c r="E58" s="1"/>
      <c r="F58" s="14" t="s">
        <v>43</v>
      </c>
      <c r="G58" s="14" t="s">
        <v>41</v>
      </c>
      <c r="J58" s="17"/>
      <c r="K58" s="17"/>
      <c r="L58" s="17"/>
    </row>
    <row r="59" spans="5:12" ht="15.75">
      <c r="E59" s="1"/>
      <c r="F59" s="1"/>
      <c r="J59" s="17"/>
      <c r="K59" s="17"/>
      <c r="L59" s="17"/>
    </row>
    <row r="60" spans="5:6" ht="15.75">
      <c r="E60" s="1"/>
      <c r="F60" s="1"/>
    </row>
    <row r="61" spans="5:12" ht="15.75">
      <c r="E61" s="1"/>
      <c r="F61" s="1"/>
      <c r="J61" s="17"/>
      <c r="K61" s="17"/>
      <c r="L61" s="17"/>
    </row>
    <row r="62" spans="5:12" ht="15.75">
      <c r="E62" s="1"/>
      <c r="F62" s="1"/>
      <c r="J62" s="17"/>
      <c r="K62" s="17"/>
      <c r="L62" s="17"/>
    </row>
    <row r="63" spans="5:12" ht="15.75">
      <c r="E63" s="1"/>
      <c r="F63" s="1"/>
      <c r="J63" s="17"/>
      <c r="K63" s="17"/>
      <c r="L63" s="17"/>
    </row>
    <row r="64" spans="5:12" ht="15.75">
      <c r="E64" s="1"/>
      <c r="F64" s="1"/>
      <c r="J64" s="17"/>
      <c r="K64" s="17"/>
      <c r="L64" s="17"/>
    </row>
    <row r="65" spans="5:12" ht="15.75">
      <c r="E65" s="1"/>
      <c r="F65" s="1"/>
      <c r="J65" s="17"/>
      <c r="K65" s="17"/>
      <c r="L65" s="17"/>
    </row>
    <row r="66" spans="5:12" ht="15.75">
      <c r="E66" s="1"/>
      <c r="F66" s="1"/>
      <c r="J66" s="17"/>
      <c r="K66" s="17"/>
      <c r="L66" s="17"/>
    </row>
    <row r="67" spans="5:12" ht="15.75">
      <c r="E67" s="1"/>
      <c r="F67" s="1"/>
      <c r="J67" s="17"/>
      <c r="K67" s="17"/>
      <c r="L67" s="17"/>
    </row>
    <row r="68" spans="5:12" ht="15.75">
      <c r="E68" s="1"/>
      <c r="F68" s="1"/>
      <c r="J68" s="17"/>
      <c r="K68" s="17"/>
      <c r="L68" s="17"/>
    </row>
    <row r="69" spans="5:12" ht="15.75">
      <c r="E69" s="1"/>
      <c r="F69" s="1"/>
      <c r="J69" s="17"/>
      <c r="K69" s="17"/>
      <c r="L69" s="17"/>
    </row>
    <row r="70" spans="5:12" ht="15.75">
      <c r="E70" s="1"/>
      <c r="F70" s="1"/>
      <c r="J70" s="17"/>
      <c r="K70" s="17"/>
      <c r="L70" s="17"/>
    </row>
    <row r="71" spans="5:12" ht="15.75">
      <c r="E71" s="1"/>
      <c r="F71" s="1"/>
      <c r="J71" s="17"/>
      <c r="K71" s="17"/>
      <c r="L71" s="17"/>
    </row>
    <row r="72" spans="5:12" ht="15.75">
      <c r="E72" s="1"/>
      <c r="F72" s="1"/>
      <c r="J72" s="17"/>
      <c r="K72" s="17"/>
      <c r="L72" s="17"/>
    </row>
    <row r="73" spans="5:12" ht="15.75">
      <c r="E73" s="1"/>
      <c r="F73" s="1"/>
      <c r="J73" s="17"/>
      <c r="K73" s="17"/>
      <c r="L73" s="17"/>
    </row>
    <row r="74" spans="5:12" ht="15.75">
      <c r="E74" s="1"/>
      <c r="F74" s="1"/>
      <c r="J74" s="17"/>
      <c r="K74" s="17"/>
      <c r="L74" s="17"/>
    </row>
    <row r="75" spans="5:12" ht="15.75">
      <c r="E75" s="1"/>
      <c r="F75" s="1"/>
      <c r="J75" s="17"/>
      <c r="K75" s="17"/>
      <c r="L75" s="17"/>
    </row>
    <row r="76" spans="5:12" ht="15.75">
      <c r="E76" s="1"/>
      <c r="F76" s="1"/>
      <c r="J76" s="17"/>
      <c r="K76" s="17"/>
      <c r="L76" s="17"/>
    </row>
    <row r="77" spans="5:12" ht="15.75">
      <c r="E77" s="1"/>
      <c r="F77" s="1"/>
      <c r="J77" s="17"/>
      <c r="K77" s="17"/>
      <c r="L77" s="17"/>
    </row>
    <row r="78" spans="5:12" ht="15.75">
      <c r="E78" s="1"/>
      <c r="F78" s="1"/>
      <c r="J78" s="17"/>
      <c r="K78" s="17"/>
      <c r="L78" s="17"/>
    </row>
    <row r="79" spans="10:12" ht="15.75">
      <c r="J79" s="17"/>
      <c r="K79" s="17"/>
      <c r="L79" s="17"/>
    </row>
    <row r="80" spans="11:12" ht="15.75">
      <c r="K80" s="17"/>
      <c r="L80" s="17"/>
    </row>
    <row r="81" spans="10:12" ht="15.75">
      <c r="J81" s="18"/>
      <c r="K81" s="17"/>
      <c r="L81" s="17"/>
    </row>
    <row r="82" ht="15.75">
      <c r="J82" s="18"/>
    </row>
    <row r="83" ht="15.75">
      <c r="J83" s="18"/>
    </row>
    <row r="84" ht="15.75">
      <c r="J84" s="18"/>
    </row>
    <row r="85" ht="15.75">
      <c r="J85" s="18"/>
    </row>
    <row r="86" ht="15.75">
      <c r="J86" s="18"/>
    </row>
    <row r="87" ht="15.75">
      <c r="J87" s="18"/>
    </row>
    <row r="88" spans="10:11" ht="15.75">
      <c r="J88" s="18"/>
      <c r="K88" s="18"/>
    </row>
    <row r="89" spans="10:11" ht="15.75">
      <c r="J89" s="18"/>
      <c r="K89" s="18"/>
    </row>
    <row r="90" spans="10:11" ht="15.75">
      <c r="J90" s="18"/>
      <c r="K90" s="18"/>
    </row>
    <row r="91" spans="10:11" ht="15.75">
      <c r="J91" s="18"/>
      <c r="K91" s="18"/>
    </row>
    <row r="92" spans="10:11" ht="15.75">
      <c r="J92" s="18"/>
      <c r="K92" s="18"/>
    </row>
    <row r="93" spans="10:11" ht="15.75">
      <c r="J93" s="18"/>
      <c r="K93" s="18"/>
    </row>
    <row r="94" spans="10:11" ht="15.75">
      <c r="J94" s="18"/>
      <c r="K94" s="18"/>
    </row>
    <row r="95" spans="10:11" ht="15.75">
      <c r="J95" s="18"/>
      <c r="K95" s="18"/>
    </row>
    <row r="96" spans="10:11" ht="15.75">
      <c r="J96" s="18"/>
      <c r="K96" s="18"/>
    </row>
    <row r="97" spans="10:11" ht="15.75">
      <c r="J97" s="18"/>
      <c r="K97" s="18"/>
    </row>
    <row r="98" spans="10:11" ht="15.75">
      <c r="J98" s="18"/>
      <c r="K98" s="18"/>
    </row>
    <row r="99" spans="10:11" ht="15.75">
      <c r="J99" s="18"/>
      <c r="K99" s="18"/>
    </row>
    <row r="100" spans="10:11" ht="15.75">
      <c r="J100" s="18"/>
      <c r="K100" s="18"/>
    </row>
    <row r="102" spans="10:11" ht="15.75">
      <c r="J102" s="17"/>
      <c r="K102" s="17"/>
    </row>
    <row r="103" spans="10:11" ht="15.75">
      <c r="J103" s="17"/>
      <c r="K103" s="17"/>
    </row>
    <row r="104" spans="10:11" ht="15.75">
      <c r="J104" s="17"/>
      <c r="K104" s="17"/>
    </row>
    <row r="105" spans="10:11" ht="15.75">
      <c r="J105" s="17"/>
      <c r="K105" s="17"/>
    </row>
    <row r="106" spans="10:11" ht="15.75">
      <c r="J106" s="17"/>
      <c r="K106" s="17"/>
    </row>
    <row r="107" spans="10:11" ht="15.75">
      <c r="J107" s="17"/>
      <c r="K107" s="17"/>
    </row>
    <row r="108" spans="10:11" ht="15.75">
      <c r="J108" s="17"/>
      <c r="K108" s="17"/>
    </row>
    <row r="109" spans="10:11" ht="15.75">
      <c r="J109" s="17"/>
      <c r="K109" s="17"/>
    </row>
    <row r="110" spans="10:11" ht="15.75">
      <c r="J110" s="17"/>
      <c r="K110" s="17"/>
    </row>
    <row r="111" spans="10:11" ht="15.75">
      <c r="J111" s="17"/>
      <c r="K111" s="17"/>
    </row>
    <row r="112" spans="10:11" ht="15.75">
      <c r="J112" s="17"/>
      <c r="K112" s="17"/>
    </row>
    <row r="113" spans="10:11" ht="15.75">
      <c r="J113" s="17"/>
      <c r="K113" s="17"/>
    </row>
    <row r="114" spans="10:11" ht="15.75">
      <c r="J114" s="17"/>
      <c r="K114" s="17"/>
    </row>
    <row r="115" spans="10:11" ht="15.75">
      <c r="J115" s="17"/>
      <c r="K115" s="17"/>
    </row>
    <row r="116" spans="10:11" ht="15.75">
      <c r="J116" s="17"/>
      <c r="K116" s="17"/>
    </row>
    <row r="117" spans="10:11" ht="15.75">
      <c r="J117" s="17"/>
      <c r="K117" s="17"/>
    </row>
    <row r="118" spans="10:11" ht="15.75">
      <c r="J118" s="17"/>
      <c r="K118" s="17"/>
    </row>
    <row r="119" spans="10:11" ht="15.75">
      <c r="J119" s="17"/>
      <c r="K119" s="17"/>
    </row>
    <row r="120" spans="10:11" ht="15.75">
      <c r="J120" s="17"/>
      <c r="K120" s="17"/>
    </row>
    <row r="121" spans="10:11" ht="15.75">
      <c r="J121" s="17"/>
      <c r="K121" s="17"/>
    </row>
    <row r="122" spans="10:11" ht="15.75">
      <c r="J122" s="17"/>
      <c r="K122" s="17"/>
    </row>
    <row r="124" spans="10:11" ht="15.75">
      <c r="J124" s="17"/>
      <c r="K124" s="17"/>
    </row>
    <row r="125" spans="10:11" ht="15.75">
      <c r="J125" s="17"/>
      <c r="K125" s="17"/>
    </row>
    <row r="126" spans="10:11" ht="15.75">
      <c r="J126" s="17"/>
      <c r="K126" s="17"/>
    </row>
    <row r="127" spans="10:11" ht="15.75">
      <c r="J127" s="17"/>
      <c r="K127" s="17"/>
    </row>
    <row r="128" spans="10:11" ht="15.75">
      <c r="J128" s="17"/>
      <c r="K128" s="17"/>
    </row>
    <row r="129" spans="10:11" ht="15.75">
      <c r="J129" s="17"/>
      <c r="K129" s="17"/>
    </row>
    <row r="130" spans="10:11" ht="15.75">
      <c r="J130" s="17"/>
      <c r="K130" s="17"/>
    </row>
    <row r="131" spans="10:11" ht="15.75">
      <c r="J131" s="17"/>
      <c r="K131" s="17"/>
    </row>
    <row r="132" spans="10:11" ht="15.75">
      <c r="J132" s="17"/>
      <c r="K132" s="17"/>
    </row>
    <row r="133" spans="10:11" ht="15.75">
      <c r="J133" s="17"/>
      <c r="K133" s="17"/>
    </row>
    <row r="134" spans="10:11" ht="15.75">
      <c r="J134" s="17"/>
      <c r="K134" s="17"/>
    </row>
    <row r="135" spans="10:11" ht="15.75">
      <c r="J135" s="17"/>
      <c r="K135" s="17"/>
    </row>
    <row r="136" spans="10:11" ht="15.75">
      <c r="J136" s="17"/>
      <c r="K136" s="17"/>
    </row>
    <row r="137" spans="10:11" ht="15.75">
      <c r="J137" s="17"/>
      <c r="K137" s="17"/>
    </row>
    <row r="138" spans="10:11" ht="15.75">
      <c r="J138" s="17"/>
      <c r="K138" s="17"/>
    </row>
    <row r="139" spans="10:11" ht="15.75">
      <c r="J139" s="17"/>
      <c r="K139" s="17"/>
    </row>
    <row r="140" spans="10:11" ht="15.75">
      <c r="J140" s="17"/>
      <c r="K140" s="17"/>
    </row>
    <row r="141" spans="10:11" ht="15.75">
      <c r="J141" s="17"/>
      <c r="K141" s="17"/>
    </row>
    <row r="142" spans="10:11" ht="15.75">
      <c r="J142" s="17"/>
      <c r="K142" s="17"/>
    </row>
    <row r="143" spans="10:11" ht="15.75">
      <c r="J143" s="17"/>
      <c r="K143" s="17"/>
    </row>
    <row r="145" spans="10:11" ht="15.75">
      <c r="J145" s="17"/>
      <c r="K145" s="17"/>
    </row>
    <row r="146" spans="10:11" ht="15.75">
      <c r="J146" s="17"/>
      <c r="K146" s="17"/>
    </row>
    <row r="147" spans="10:11" ht="15.75">
      <c r="J147" s="17"/>
      <c r="K147" s="17"/>
    </row>
    <row r="148" spans="10:11" ht="15.75">
      <c r="J148" s="17"/>
      <c r="K148" s="17"/>
    </row>
    <row r="149" spans="10:11" ht="15.75">
      <c r="J149" s="17"/>
      <c r="K149" s="17"/>
    </row>
    <row r="150" spans="10:11" ht="15.75">
      <c r="J150" s="17"/>
      <c r="K150" s="17"/>
    </row>
    <row r="151" spans="10:11" ht="15.75">
      <c r="J151" s="17"/>
      <c r="K151" s="17"/>
    </row>
    <row r="152" spans="10:11" ht="15.75">
      <c r="J152" s="17"/>
      <c r="K152" s="17"/>
    </row>
    <row r="153" spans="10:11" ht="15.75">
      <c r="J153" s="17"/>
      <c r="K153" s="17"/>
    </row>
    <row r="154" spans="10:11" ht="15.75">
      <c r="J154" s="17"/>
      <c r="K154" s="17"/>
    </row>
    <row r="155" spans="10:11" ht="15.75">
      <c r="J155" s="17"/>
      <c r="K155" s="17"/>
    </row>
    <row r="156" spans="10:11" ht="15.75">
      <c r="J156" s="17"/>
      <c r="K156" s="17"/>
    </row>
    <row r="157" spans="10:11" ht="15.75">
      <c r="J157" s="17"/>
      <c r="K157" s="17"/>
    </row>
    <row r="158" spans="10:11" ht="15.75">
      <c r="J158" s="17"/>
      <c r="K158" s="17"/>
    </row>
    <row r="159" spans="10:11" ht="15.75">
      <c r="J159" s="17"/>
      <c r="K159" s="17"/>
    </row>
    <row r="160" spans="10:11" ht="15.75">
      <c r="J160" s="17"/>
      <c r="K160" s="17"/>
    </row>
    <row r="161" spans="10:11" ht="15.75">
      <c r="J161" s="17"/>
      <c r="K161" s="17"/>
    </row>
    <row r="162" spans="10:11" ht="15.75">
      <c r="J162" s="17"/>
      <c r="K162" s="17"/>
    </row>
    <row r="163" spans="10:11" ht="15.75">
      <c r="J163" s="17"/>
      <c r="K163" s="17"/>
    </row>
    <row r="164" spans="10:11" ht="15.75">
      <c r="J164" s="17"/>
      <c r="K164" s="17"/>
    </row>
    <row r="165" spans="10:11" ht="15.75">
      <c r="J165" s="17"/>
      <c r="K165" s="17"/>
    </row>
    <row r="167" spans="10:11" ht="15.75">
      <c r="J167" s="17"/>
      <c r="K167" s="17"/>
    </row>
    <row r="168" spans="10:11" ht="15.75">
      <c r="J168" s="17"/>
      <c r="K168" s="17"/>
    </row>
    <row r="169" spans="10:11" ht="15.75">
      <c r="J169" s="17"/>
      <c r="K169" s="17"/>
    </row>
    <row r="170" spans="10:11" ht="15.75">
      <c r="J170" s="17"/>
      <c r="K170" s="17"/>
    </row>
    <row r="171" spans="10:11" ht="15.75">
      <c r="J171" s="17"/>
      <c r="K171" s="17"/>
    </row>
    <row r="172" spans="10:11" ht="15.75">
      <c r="J172" s="17"/>
      <c r="K172" s="17"/>
    </row>
    <row r="173" spans="10:11" ht="15.75">
      <c r="J173" s="17"/>
      <c r="K173" s="17"/>
    </row>
    <row r="174" spans="10:11" ht="15.75">
      <c r="J174" s="17"/>
      <c r="K174" s="17"/>
    </row>
    <row r="175" spans="10:11" ht="15.75">
      <c r="J175" s="17"/>
      <c r="K175" s="17"/>
    </row>
    <row r="176" spans="10:11" ht="15.75">
      <c r="J176" s="17"/>
      <c r="K176" s="17"/>
    </row>
    <row r="177" spans="10:11" ht="15.75">
      <c r="J177" s="17"/>
      <c r="K177" s="17"/>
    </row>
    <row r="178" spans="10:11" ht="15.75">
      <c r="J178" s="17"/>
      <c r="K178" s="17"/>
    </row>
    <row r="179" spans="10:11" ht="15.75">
      <c r="J179" s="17"/>
      <c r="K179" s="17"/>
    </row>
    <row r="180" spans="10:11" ht="15.75">
      <c r="J180" s="17"/>
      <c r="K180" s="17"/>
    </row>
    <row r="181" spans="10:11" ht="15.75">
      <c r="J181" s="17"/>
      <c r="K181" s="17"/>
    </row>
    <row r="182" spans="10:11" ht="15.75">
      <c r="J182" s="17"/>
      <c r="K182" s="17"/>
    </row>
    <row r="183" spans="10:11" ht="15.75">
      <c r="J183" s="17"/>
      <c r="K183" s="17"/>
    </row>
    <row r="184" spans="10:11" ht="15.75">
      <c r="J184" s="17"/>
      <c r="K184" s="17"/>
    </row>
    <row r="185" spans="10:11" ht="15.75">
      <c r="J185" s="17"/>
      <c r="K185" s="17"/>
    </row>
    <row r="186" spans="10:11" ht="15.75">
      <c r="J186" s="17"/>
      <c r="K186" s="17"/>
    </row>
    <row r="187" spans="10:11" ht="15.75">
      <c r="J187" s="17"/>
      <c r="K187" s="17"/>
    </row>
    <row r="188" spans="10:11" ht="15.75">
      <c r="J188" s="17"/>
      <c r="K188" s="17"/>
    </row>
    <row r="190" spans="10:11" ht="15.75">
      <c r="J190" s="17"/>
      <c r="K190" s="17"/>
    </row>
    <row r="191" spans="10:11" ht="15.75">
      <c r="J191" s="17"/>
      <c r="K191" s="17"/>
    </row>
    <row r="192" spans="10:11" ht="15.75">
      <c r="J192" s="17"/>
      <c r="K192" s="17"/>
    </row>
    <row r="193" spans="10:11" ht="15.75">
      <c r="J193" s="17"/>
      <c r="K193" s="17"/>
    </row>
    <row r="194" spans="10:11" ht="15.75">
      <c r="J194" s="17"/>
      <c r="K194" s="17"/>
    </row>
    <row r="195" spans="10:11" ht="15.75">
      <c r="J195" s="17"/>
      <c r="K195" s="17"/>
    </row>
    <row r="196" spans="10:11" ht="15.75">
      <c r="J196" s="17"/>
      <c r="K196" s="17"/>
    </row>
    <row r="197" spans="10:11" ht="15.75">
      <c r="J197" s="17"/>
      <c r="K197" s="17"/>
    </row>
    <row r="198" spans="10:11" ht="15.75">
      <c r="J198" s="17"/>
      <c r="K198" s="17"/>
    </row>
    <row r="199" spans="10:11" ht="15.75">
      <c r="J199" s="17"/>
      <c r="K199" s="17"/>
    </row>
    <row r="200" spans="10:11" ht="15.75">
      <c r="J200" s="17"/>
      <c r="K200" s="17"/>
    </row>
    <row r="201" spans="10:11" ht="15.75">
      <c r="J201" s="17"/>
      <c r="K201" s="17"/>
    </row>
    <row r="202" spans="10:11" ht="15.75">
      <c r="J202" s="17"/>
      <c r="K202" s="17"/>
    </row>
    <row r="203" spans="10:11" ht="15.75">
      <c r="J203" s="17"/>
      <c r="K203" s="17"/>
    </row>
    <row r="204" spans="10:11" ht="15.75">
      <c r="J204" s="17"/>
      <c r="K204" s="17"/>
    </row>
    <row r="205" spans="10:11" ht="15.75">
      <c r="J205" s="17"/>
      <c r="K205" s="17"/>
    </row>
    <row r="206" spans="10:11" ht="15.75">
      <c r="J206" s="17"/>
      <c r="K206" s="17"/>
    </row>
    <row r="207" spans="10:11" ht="15.75">
      <c r="J207" s="17"/>
      <c r="K207" s="17"/>
    </row>
    <row r="208" spans="10:11" ht="15.75" customHeight="1">
      <c r="J208" s="17"/>
      <c r="K208" s="17"/>
    </row>
    <row r="209" spans="10:11" ht="15.75">
      <c r="J209" s="17"/>
      <c r="K209" s="17"/>
    </row>
    <row r="210" spans="10:11" ht="15.75">
      <c r="J210" s="17"/>
      <c r="K210" s="17"/>
    </row>
    <row r="211" spans="10:11" ht="15.75">
      <c r="J211" s="17"/>
      <c r="K211" s="17"/>
    </row>
    <row r="212" spans="10:11" ht="15.75">
      <c r="J212" s="17"/>
      <c r="K212" s="17"/>
    </row>
    <row r="214" spans="10:11" ht="15.75">
      <c r="J214" s="17"/>
      <c r="K214" s="17"/>
    </row>
    <row r="215" spans="10:11" ht="15.75">
      <c r="J215" s="17"/>
      <c r="K215" s="17"/>
    </row>
    <row r="216" spans="10:11" ht="15.75">
      <c r="J216" s="17"/>
      <c r="K216" s="17"/>
    </row>
    <row r="217" spans="10:11" ht="15.75">
      <c r="J217" s="17"/>
      <c r="K217" s="17"/>
    </row>
    <row r="218" spans="10:11" ht="15.75">
      <c r="J218" s="17"/>
      <c r="K218" s="17"/>
    </row>
    <row r="219" spans="10:11" ht="15.75">
      <c r="J219" s="17"/>
      <c r="K219" s="17"/>
    </row>
    <row r="220" spans="10:11" ht="15.75">
      <c r="J220" s="17"/>
      <c r="K220" s="17"/>
    </row>
    <row r="221" spans="10:11" ht="15.75">
      <c r="J221" s="17"/>
      <c r="K221" s="17"/>
    </row>
    <row r="222" spans="10:11" ht="15.75">
      <c r="J222" s="17"/>
      <c r="K222" s="17"/>
    </row>
    <row r="223" spans="10:11" ht="15.75">
      <c r="J223" s="17"/>
      <c r="K223" s="17"/>
    </row>
    <row r="224" spans="10:11" ht="15.75">
      <c r="J224" s="17"/>
      <c r="K224" s="17"/>
    </row>
    <row r="225" spans="10:11" ht="15.75">
      <c r="J225" s="17"/>
      <c r="K225" s="17"/>
    </row>
    <row r="226" spans="10:11" ht="15.75">
      <c r="J226" s="17"/>
      <c r="K226" s="17"/>
    </row>
    <row r="227" spans="10:11" ht="15.75">
      <c r="J227" s="17"/>
      <c r="K227" s="17"/>
    </row>
    <row r="228" spans="10:11" ht="15.75">
      <c r="J228" s="17"/>
      <c r="K228" s="17"/>
    </row>
    <row r="229" spans="10:11" ht="15.75">
      <c r="J229" s="17"/>
      <c r="K229" s="17"/>
    </row>
    <row r="230" spans="10:11" ht="15.75">
      <c r="J230" s="17"/>
      <c r="K230" s="17"/>
    </row>
    <row r="231" spans="10:11" ht="15.75">
      <c r="J231" s="17"/>
      <c r="K231" s="17"/>
    </row>
    <row r="232" spans="10:11" ht="15.75">
      <c r="J232" s="17"/>
      <c r="K232" s="17"/>
    </row>
    <row r="233" spans="10:11" ht="15.75">
      <c r="J233" s="17"/>
      <c r="K233" s="17"/>
    </row>
    <row r="465" ht="20.25" customHeight="1"/>
  </sheetData>
  <sheetProtection/>
  <mergeCells count="23">
    <mergeCell ref="B1:D1"/>
    <mergeCell ref="E1:F1"/>
    <mergeCell ref="A4:A10"/>
    <mergeCell ref="B4:B10"/>
    <mergeCell ref="C4:C10"/>
    <mergeCell ref="D4:D10"/>
    <mergeCell ref="B3:D3"/>
    <mergeCell ref="G4:G10"/>
    <mergeCell ref="A11:A27"/>
    <mergeCell ref="B11:B27"/>
    <mergeCell ref="C11:C27"/>
    <mergeCell ref="D11:D27"/>
    <mergeCell ref="A28:A39"/>
    <mergeCell ref="B28:B39"/>
    <mergeCell ref="C28:C39"/>
    <mergeCell ref="D28:D39"/>
    <mergeCell ref="G40:G57"/>
    <mergeCell ref="B40:B57"/>
    <mergeCell ref="C40:C57"/>
    <mergeCell ref="D40:D57"/>
    <mergeCell ref="A40:A57"/>
    <mergeCell ref="G11:G27"/>
    <mergeCell ref="G28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dcterms:created xsi:type="dcterms:W3CDTF">2018-01-09T11:31:25Z</dcterms:created>
  <dcterms:modified xsi:type="dcterms:W3CDTF">2019-01-30T10:03:00Z</dcterms:modified>
  <cp:category/>
  <cp:version/>
  <cp:contentType/>
  <cp:contentStatus/>
</cp:coreProperties>
</file>